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ziario\Pelugo\BILANCIO DI PREVISIONE\Bilancio 2023\2 VARIAZIONE\"/>
    </mc:Choice>
  </mc:AlternateContent>
  <xr:revisionPtr revIDLastSave="0" documentId="13_ncr:1_{5F64D6B2-63B5-4904-A605-E0BD2F197F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E E SPESE NON RICORRENTI" sheetId="4" r:id="rId1"/>
  </sheets>
  <calcPr calcId="181029"/>
</workbook>
</file>

<file path=xl/calcChain.xml><?xml version="1.0" encoding="utf-8"?>
<calcChain xmlns="http://schemas.openxmlformats.org/spreadsheetml/2006/main">
  <c r="B38" i="4" l="1"/>
  <c r="D33" i="4"/>
  <c r="B8" i="4"/>
  <c r="B12" i="4"/>
  <c r="D34" i="4"/>
  <c r="D19" i="4"/>
  <c r="D18" i="4"/>
  <c r="D17" i="4"/>
  <c r="D16" i="4"/>
  <c r="B11" i="4"/>
  <c r="D39" i="4" l="1"/>
  <c r="B33" i="4"/>
  <c r="B39" i="4" s="1"/>
</calcChain>
</file>

<file path=xl/sharedStrings.xml><?xml version="1.0" encoding="utf-8"?>
<sst xmlns="http://schemas.openxmlformats.org/spreadsheetml/2006/main" count="47" uniqueCount="44">
  <si>
    <t>Infrazione al C.d.s. rilevate dalla polizia municipale</t>
  </si>
  <si>
    <t>Spese per consultazioni retribuzione al personale</t>
  </si>
  <si>
    <t>irap elettorale</t>
  </si>
  <si>
    <t>Spese per consultazioni CONTIBITI al personale</t>
  </si>
  <si>
    <t>ENTRATE E SPESE NON RICORRENTI</t>
  </si>
  <si>
    <t>ENTRATE</t>
  </si>
  <si>
    <t>IMPORTO</t>
  </si>
  <si>
    <t>SPESE</t>
  </si>
  <si>
    <t>TOTALE</t>
  </si>
  <si>
    <t>IVA realizzazione centrale idroelettrica</t>
  </si>
  <si>
    <t>Rimborso elezioni comunali</t>
  </si>
  <si>
    <t>Servizi elezioni</t>
  </si>
  <si>
    <t>Contributi IMIS esercenti e artigiani comuni inferiori ai 500 abitanti una tantum</t>
  </si>
  <si>
    <t>ANNO 2023</t>
  </si>
  <si>
    <t>Contributi previdenziali assunzione straordinaria tecnico una tantum</t>
  </si>
  <si>
    <t>Irap assunzione straordinaria tecnico una tantum</t>
  </si>
  <si>
    <t>Area direttiva tecnico una tantum</t>
  </si>
  <si>
    <t>Foreg tecnico una tantum</t>
  </si>
  <si>
    <t>Laborfond tecnico una tantum</t>
  </si>
  <si>
    <t>Spese pasto tecnico una tantum</t>
  </si>
  <si>
    <t>Corsi di aggiornamento tecnico una tantum</t>
  </si>
  <si>
    <t>Retribuzione tecnico una tantum</t>
  </si>
  <si>
    <t>Rimborso tecnico una tantum in convenzione</t>
  </si>
  <si>
    <t>Incarico DVR una tantum</t>
  </si>
  <si>
    <t>DIFFERENZA DA FINAZIARE CANONI AGGIUNTIVI BIM</t>
  </si>
  <si>
    <t>TOTALE A PAREGGIO</t>
  </si>
  <si>
    <t>Imis accertamenti</t>
  </si>
  <si>
    <t>SPESE DI INVESTIMENTO DA FINANZIARE</t>
  </si>
  <si>
    <t>TFR ufficio demografico</t>
  </si>
  <si>
    <t>Perequativo una tantum</t>
  </si>
  <si>
    <t>Corso defibrillatore</t>
  </si>
  <si>
    <t>Contributi attività economiche</t>
  </si>
  <si>
    <t>Progetto salute e benessere</t>
  </si>
  <si>
    <t>Arretrati dipendenti</t>
  </si>
  <si>
    <t>Spese legali</t>
  </si>
  <si>
    <t>Supero spesa 33D</t>
  </si>
  <si>
    <t>Progetto arte e musica</t>
  </si>
  <si>
    <t>Incontri tematici</t>
  </si>
  <si>
    <t>UTILIZZO AVANZO VINCOLATO</t>
  </si>
  <si>
    <t>UTILIZZO AVANZO ACCANTONATO</t>
  </si>
  <si>
    <t>UTILIZZO AVANZO LIBERO</t>
  </si>
  <si>
    <t>TFR trasferimento comuni in gestione associata</t>
  </si>
  <si>
    <t>Incarico per supporto regis</t>
  </si>
  <si>
    <t>Incarico per collaborazione occasionale servizio demografico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</si>
</sst>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]\ * #,##0.00_-;\-[$€]\ * #,##0.00_-;_-[$€]\ * &quot;-&quot;??_-;_-@_-"/>
  </numFmts>
  <fonts count="4" x14ac:knownFonts="1"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0" fillId="0" borderId="0" xfId="0" applyNumberFormat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4" borderId="1" xfId="0" applyFill="1" applyBorder="1" applyAlignment="1">
      <alignment wrapText="1"/>
    </xf>
    <xf numFmtId="43" fontId="0" fillId="2" borderId="1" xfId="2" applyFont="1" applyFill="1" applyBorder="1" applyAlignment="1">
      <alignment vertical="center"/>
    </xf>
    <xf numFmtId="43" fontId="0" fillId="3" borderId="1" xfId="2" applyFont="1" applyFill="1" applyBorder="1"/>
    <xf numFmtId="43" fontId="1" fillId="3" borderId="1" xfId="2" applyFont="1" applyFill="1" applyBorder="1" applyAlignment="1">
      <alignment horizontal="right" vertical="center"/>
    </xf>
    <xf numFmtId="0" fontId="1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5" borderId="0" xfId="0" applyFill="1" applyAlignment="1">
      <alignment wrapText="1"/>
    </xf>
    <xf numFmtId="43" fontId="1" fillId="5" borderId="0" xfId="2" applyFont="1" applyFill="1" applyBorder="1" applyAlignment="1">
      <alignment horizontal="right" vertical="center"/>
    </xf>
    <xf numFmtId="0" fontId="0" fillId="5" borderId="0" xfId="0" applyFill="1"/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3" fontId="0" fillId="3" borderId="1" xfId="2" applyFont="1" applyFill="1" applyBorder="1" applyAlignment="1">
      <alignment vertical="center"/>
    </xf>
    <xf numFmtId="43" fontId="2" fillId="3" borderId="1" xfId="2" applyFont="1" applyFill="1" applyBorder="1" applyAlignment="1">
      <alignment horizontal="right" vertical="center"/>
    </xf>
    <xf numFmtId="43" fontId="0" fillId="5" borderId="0" xfId="2" applyFont="1" applyFill="1" applyBorder="1"/>
    <xf numFmtId="0" fontId="1" fillId="0" borderId="0" xfId="0" applyFont="1" applyAlignment="1">
      <alignment horizontal="center" wrapText="1"/>
    </xf>
  </cellXfs>
  <cellStyles count="3">
    <cellStyle name="Euro" xfId="1" xr:uid="{00000000-0005-0000-0000-000000000000}"/>
    <cellStyle name="Migliaia" xfId="2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4650-7C97-410D-B4DE-6CA4C200A910}">
  <dimension ref="A1:E40"/>
  <sheetViews>
    <sheetView tabSelected="1" workbookViewId="0">
      <selection activeCell="A17" sqref="A17"/>
    </sheetView>
  </sheetViews>
  <sheetFormatPr defaultRowHeight="15.75" x14ac:dyDescent="0.25"/>
  <cols>
    <col min="1" max="1" width="31.25" style="6" customWidth="1"/>
    <col min="2" max="2" width="12.25" customWidth="1"/>
    <col min="3" max="3" width="24.25" style="6" customWidth="1"/>
    <col min="4" max="4" width="11.25" customWidth="1"/>
    <col min="5" max="5" width="11.375" bestFit="1" customWidth="1"/>
    <col min="6" max="6" width="10.375" bestFit="1" customWidth="1"/>
  </cols>
  <sheetData>
    <row r="1" spans="1:4" ht="31.5" customHeight="1" x14ac:dyDescent="0.25">
      <c r="A1" s="21" t="s">
        <v>4</v>
      </c>
      <c r="B1" s="21"/>
      <c r="C1" s="21"/>
      <c r="D1" s="21"/>
    </row>
    <row r="3" spans="1:4" x14ac:dyDescent="0.25">
      <c r="A3" s="2" t="s">
        <v>13</v>
      </c>
    </row>
    <row r="5" spans="1:4" x14ac:dyDescent="0.25">
      <c r="A5" s="2" t="s">
        <v>5</v>
      </c>
      <c r="B5" s="1" t="s">
        <v>6</v>
      </c>
      <c r="C5" s="2" t="s">
        <v>7</v>
      </c>
      <c r="D5" s="1" t="s">
        <v>6</v>
      </c>
    </row>
    <row r="6" spans="1:4" ht="47.25" x14ac:dyDescent="0.25">
      <c r="A6" s="7" t="s">
        <v>12</v>
      </c>
      <c r="B6" s="9">
        <v>871.13</v>
      </c>
      <c r="C6" s="7" t="s">
        <v>12</v>
      </c>
      <c r="D6" s="10">
        <v>871.13</v>
      </c>
    </row>
    <row r="7" spans="1:4" ht="47.25" x14ac:dyDescent="0.25">
      <c r="A7" s="7" t="s">
        <v>22</v>
      </c>
      <c r="B7" s="9">
        <v>39900</v>
      </c>
      <c r="C7" s="11" t="s">
        <v>14</v>
      </c>
      <c r="D7" s="10">
        <v>10000</v>
      </c>
    </row>
    <row r="8" spans="1:4" ht="31.5" x14ac:dyDescent="0.25">
      <c r="A8" s="7" t="s">
        <v>26</v>
      </c>
      <c r="B8" s="9">
        <f>16900-7650.37</f>
        <v>9249.630000000001</v>
      </c>
      <c r="C8" s="11" t="s">
        <v>15</v>
      </c>
      <c r="D8" s="10">
        <v>3100</v>
      </c>
    </row>
    <row r="9" spans="1:4" ht="31.5" x14ac:dyDescent="0.25">
      <c r="A9" s="5" t="s">
        <v>9</v>
      </c>
      <c r="B9" s="18">
        <v>286000</v>
      </c>
      <c r="C9" s="11" t="s">
        <v>16</v>
      </c>
      <c r="D9" s="10">
        <v>6000</v>
      </c>
    </row>
    <row r="10" spans="1:4" ht="31.5" x14ac:dyDescent="0.25">
      <c r="A10" s="5" t="s">
        <v>0</v>
      </c>
      <c r="B10" s="8">
        <v>500</v>
      </c>
      <c r="C10" s="11" t="s">
        <v>17</v>
      </c>
      <c r="D10" s="10">
        <v>1227</v>
      </c>
    </row>
    <row r="11" spans="1:4" x14ac:dyDescent="0.25">
      <c r="A11" s="5" t="s">
        <v>10</v>
      </c>
      <c r="B11" s="18">
        <f>3000+3585</f>
        <v>6585</v>
      </c>
      <c r="C11" s="11" t="s">
        <v>18</v>
      </c>
      <c r="D11" s="10">
        <v>1250</v>
      </c>
    </row>
    <row r="12" spans="1:4" ht="31.5" x14ac:dyDescent="0.25">
      <c r="A12" s="11" t="s">
        <v>29</v>
      </c>
      <c r="B12" s="9">
        <f>7650.37+7464.14</f>
        <v>15114.51</v>
      </c>
      <c r="C12" s="11" t="s">
        <v>19</v>
      </c>
      <c r="D12" s="10">
        <v>700</v>
      </c>
    </row>
    <row r="13" spans="1:4" ht="31.5" x14ac:dyDescent="0.25">
      <c r="A13" s="13"/>
      <c r="B13" s="20"/>
      <c r="C13" s="11" t="s">
        <v>20</v>
      </c>
      <c r="D13" s="10">
        <v>1000</v>
      </c>
    </row>
    <row r="14" spans="1:4" ht="31.5" x14ac:dyDescent="0.25">
      <c r="A14" s="13"/>
      <c r="B14" s="20"/>
      <c r="C14" s="11" t="s">
        <v>21</v>
      </c>
      <c r="D14" s="10">
        <v>29150.29</v>
      </c>
    </row>
    <row r="15" spans="1:4" x14ac:dyDescent="0.25">
      <c r="C15" s="7" t="s">
        <v>23</v>
      </c>
      <c r="D15" s="10">
        <v>3660</v>
      </c>
    </row>
    <row r="16" spans="1:4" ht="31.5" x14ac:dyDescent="0.25">
      <c r="C16" s="4" t="s">
        <v>1</v>
      </c>
      <c r="D16" s="10">
        <f>1500+1800</f>
        <v>3300</v>
      </c>
    </row>
    <row r="17" spans="3:5" ht="31.5" x14ac:dyDescent="0.25">
      <c r="C17" s="4" t="s">
        <v>3</v>
      </c>
      <c r="D17" s="10">
        <f>400+430</f>
        <v>830</v>
      </c>
    </row>
    <row r="18" spans="3:5" x14ac:dyDescent="0.25">
      <c r="C18" s="4" t="s">
        <v>2</v>
      </c>
      <c r="D18" s="10">
        <f>150+155</f>
        <v>305</v>
      </c>
    </row>
    <row r="19" spans="3:5" x14ac:dyDescent="0.25">
      <c r="C19" s="5" t="s">
        <v>11</v>
      </c>
      <c r="D19" s="19">
        <f>950+1200</f>
        <v>2150</v>
      </c>
    </row>
    <row r="20" spans="3:5" x14ac:dyDescent="0.25">
      <c r="C20" s="5" t="s">
        <v>28</v>
      </c>
      <c r="D20" s="19">
        <v>8900</v>
      </c>
    </row>
    <row r="21" spans="3:5" ht="31.5" x14ac:dyDescent="0.25">
      <c r="C21" s="5" t="s">
        <v>41</v>
      </c>
      <c r="D21" s="19">
        <v>6000</v>
      </c>
    </row>
    <row r="22" spans="3:5" x14ac:dyDescent="0.25">
      <c r="C22" s="5" t="s">
        <v>30</v>
      </c>
      <c r="D22" s="19">
        <v>500</v>
      </c>
    </row>
    <row r="23" spans="3:5" x14ac:dyDescent="0.25">
      <c r="C23" s="5" t="s">
        <v>31</v>
      </c>
      <c r="D23" s="19">
        <v>11244</v>
      </c>
    </row>
    <row r="24" spans="3:5" x14ac:dyDescent="0.25">
      <c r="C24" s="5" t="s">
        <v>32</v>
      </c>
      <c r="D24" s="19">
        <v>4000</v>
      </c>
    </row>
    <row r="25" spans="3:5" x14ac:dyDescent="0.25">
      <c r="C25" s="5" t="s">
        <v>33</v>
      </c>
      <c r="D25" s="19">
        <v>7464.14</v>
      </c>
    </row>
    <row r="26" spans="3:5" x14ac:dyDescent="0.25">
      <c r="C26" s="5" t="s">
        <v>34</v>
      </c>
      <c r="D26" s="19">
        <v>300</v>
      </c>
    </row>
    <row r="27" spans="3:5" x14ac:dyDescent="0.25">
      <c r="C27" s="5" t="s">
        <v>35</v>
      </c>
      <c r="D27" s="19">
        <v>14000</v>
      </c>
    </row>
    <row r="28" spans="3:5" x14ac:dyDescent="0.25">
      <c r="C28" s="5" t="s">
        <v>36</v>
      </c>
      <c r="D28" s="19">
        <v>1500</v>
      </c>
    </row>
    <row r="29" spans="3:5" x14ac:dyDescent="0.25">
      <c r="C29" s="5" t="s">
        <v>37</v>
      </c>
      <c r="D29" s="19">
        <v>1000</v>
      </c>
    </row>
    <row r="30" spans="3:5" x14ac:dyDescent="0.25">
      <c r="C30" s="5" t="s">
        <v>42</v>
      </c>
      <c r="D30" s="19">
        <v>956.48</v>
      </c>
    </row>
    <row r="31" spans="3:5" ht="47.25" x14ac:dyDescent="0.25">
      <c r="C31" s="5" t="s">
        <v>43</v>
      </c>
      <c r="D31" s="19">
        <v>434</v>
      </c>
    </row>
    <row r="32" spans="3:5" x14ac:dyDescent="0.25">
      <c r="C32" s="13"/>
      <c r="D32" s="14"/>
      <c r="E32" s="15"/>
    </row>
    <row r="33" spans="1:5" x14ac:dyDescent="0.25">
      <c r="A33" s="16" t="s">
        <v>8</v>
      </c>
      <c r="B33" s="17">
        <f>SUM(B6:B32)</f>
        <v>358220.27</v>
      </c>
      <c r="C33" s="12"/>
      <c r="D33" s="17">
        <f>SUM(D6:D32)</f>
        <v>119842.04</v>
      </c>
    </row>
    <row r="34" spans="1:5" ht="31.5" x14ac:dyDescent="0.25">
      <c r="A34" s="16" t="s">
        <v>27</v>
      </c>
      <c r="B34" s="17"/>
      <c r="C34" s="12"/>
      <c r="D34" s="17">
        <f>286000+1403</f>
        <v>287403</v>
      </c>
      <c r="E34" s="3"/>
    </row>
    <row r="35" spans="1:5" ht="31.5" x14ac:dyDescent="0.25">
      <c r="A35" s="16" t="s">
        <v>24</v>
      </c>
      <c r="B35" s="17">
        <v>9090.2900000000009</v>
      </c>
      <c r="C35" s="12"/>
      <c r="D35" s="17"/>
    </row>
    <row r="36" spans="1:5" x14ac:dyDescent="0.25">
      <c r="A36" s="16" t="s">
        <v>38</v>
      </c>
      <c r="B36" s="17">
        <v>11244</v>
      </c>
      <c r="C36" s="12"/>
      <c r="D36" s="17"/>
    </row>
    <row r="37" spans="1:5" ht="31.5" x14ac:dyDescent="0.25">
      <c r="A37" s="16" t="s">
        <v>39</v>
      </c>
      <c r="B37" s="17">
        <v>1249.6300000000001</v>
      </c>
      <c r="C37" s="12"/>
      <c r="D37" s="17"/>
    </row>
    <row r="38" spans="1:5" x14ac:dyDescent="0.25">
      <c r="A38" s="16" t="s">
        <v>40</v>
      </c>
      <c r="B38" s="17">
        <f>26050.37+1390.48</f>
        <v>27440.85</v>
      </c>
      <c r="C38" s="12"/>
      <c r="D38" s="17"/>
    </row>
    <row r="39" spans="1:5" x14ac:dyDescent="0.25">
      <c r="A39" s="12" t="s">
        <v>25</v>
      </c>
      <c r="B39" s="17">
        <f>+B33+B35+B36+B37+B38</f>
        <v>407245.04</v>
      </c>
      <c r="C39" s="12" t="s">
        <v>25</v>
      </c>
      <c r="D39" s="17">
        <f>+D33+D34</f>
        <v>407245.04</v>
      </c>
    </row>
    <row r="40" spans="1:5" x14ac:dyDescent="0.25">
      <c r="B40" s="3"/>
      <c r="D40" s="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ENTRATE E SPESE NON RICORRENTI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Pouli</dc:creator>
  <cp:lastModifiedBy>Katia Pouli</cp:lastModifiedBy>
  <cp:lastPrinted>2022-11-15T16:44:33Z</cp:lastPrinted>
  <dcterms:created xsi:type="dcterms:W3CDTF">1998-01-21T16:20:07Z</dcterms:created>
  <dcterms:modified xsi:type="dcterms:W3CDTF">2023-06-27T12:40:24Z</dcterms:modified>
</cp:coreProperties>
</file>